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18450" windowHeight="11070" activeTab="0"/>
  </bookViews>
  <sheets>
    <sheet name="kalkulacja ceny" sheetId="1" r:id="rId1"/>
  </sheets>
  <definedNames/>
  <calcPr fullCalcOnLoad="1"/>
</workbook>
</file>

<file path=xl/sharedStrings.xml><?xml version="1.0" encoding="utf-8"?>
<sst xmlns="http://schemas.openxmlformats.org/spreadsheetml/2006/main" count="193" uniqueCount="105">
  <si>
    <t>Lp.</t>
  </si>
  <si>
    <t>łacińska</t>
  </si>
  <si>
    <t>1.</t>
  </si>
  <si>
    <t>2.</t>
  </si>
  <si>
    <t>3.</t>
  </si>
  <si>
    <t>5.</t>
  </si>
  <si>
    <t>6.</t>
  </si>
  <si>
    <t>Ilość szt.</t>
  </si>
  <si>
    <t>Nazwa materiału</t>
  </si>
  <si>
    <t>4.</t>
  </si>
  <si>
    <t>7.</t>
  </si>
  <si>
    <t>8.</t>
  </si>
  <si>
    <t>11.</t>
  </si>
  <si>
    <t>10.</t>
  </si>
  <si>
    <t>m3</t>
  </si>
  <si>
    <t>polska</t>
  </si>
  <si>
    <t>Achillea millefolium</t>
  </si>
  <si>
    <t>Pojemnik</t>
  </si>
  <si>
    <t>P14, P15</t>
  </si>
  <si>
    <t>P9, P11</t>
  </si>
  <si>
    <t>P9</t>
  </si>
  <si>
    <t>Artemisia ludoviciana 'Silver Queen'</t>
  </si>
  <si>
    <t>Bylica Ludovica 'Silver Queen'</t>
  </si>
  <si>
    <t>Bergenia cordifolia</t>
  </si>
  <si>
    <t>Bergenia sercowata</t>
  </si>
  <si>
    <t>9.</t>
  </si>
  <si>
    <t>P11, P13</t>
  </si>
  <si>
    <t>12.</t>
  </si>
  <si>
    <t>13.</t>
  </si>
  <si>
    <t>14.</t>
  </si>
  <si>
    <t>15.</t>
  </si>
  <si>
    <t>16.</t>
  </si>
  <si>
    <t>17.</t>
  </si>
  <si>
    <t>Festuca glauca</t>
  </si>
  <si>
    <t>Kostrzewa sina</t>
  </si>
  <si>
    <t>Geranium x cantabrigiense 'Cambridge'</t>
  </si>
  <si>
    <t>Bodziszek kantabryjski 'Cambridge'</t>
  </si>
  <si>
    <t>Miscanhtus sachariflors</t>
  </si>
  <si>
    <t>Miskant cukrowy</t>
  </si>
  <si>
    <t>Miscanthus sinensis</t>
  </si>
  <si>
    <t>Nepeta x faassenii</t>
  </si>
  <si>
    <t>Kocimiętka Fassena</t>
  </si>
  <si>
    <t>Salvia nemorosa</t>
  </si>
  <si>
    <t>Szałwia omszona</t>
  </si>
  <si>
    <t>Stachys byzantina</t>
  </si>
  <si>
    <t>Czyściec wełnisty</t>
  </si>
  <si>
    <t>m2</t>
  </si>
  <si>
    <t>Czynność</t>
  </si>
  <si>
    <t>Opis</t>
  </si>
  <si>
    <t>Ilość</t>
  </si>
  <si>
    <t>Zebranie i odwóz nadmiaru ziemi</t>
  </si>
  <si>
    <t>kg</t>
  </si>
  <si>
    <t xml:space="preserve">Przygotowanie terenu </t>
  </si>
  <si>
    <t>Rozłożenie agrowłókniny</t>
  </si>
  <si>
    <t>Wysypanie warstwy kory</t>
  </si>
  <si>
    <t>Wysypanie warstwy żwiru</t>
  </si>
  <si>
    <t>Rozłożenie maty rozchodnikowej</t>
  </si>
  <si>
    <t>WARTOŚĆ</t>
  </si>
  <si>
    <t>Wartość netto</t>
  </si>
  <si>
    <t>Vat</t>
  </si>
  <si>
    <t>Cena jed. Netto</t>
  </si>
  <si>
    <t>Wybór</t>
  </si>
  <si>
    <t>I</t>
  </si>
  <si>
    <t>Wartość brutto</t>
  </si>
  <si>
    <t>Jednostka</t>
  </si>
  <si>
    <t xml:space="preserve">Nazwa </t>
  </si>
  <si>
    <t>SUMA:</t>
  </si>
  <si>
    <t>Begonia x semperflorens</t>
  </si>
  <si>
    <t>Begonia stale kwitnąca, jasnozielony liść, bladoróżowy kwiat</t>
  </si>
  <si>
    <t>Niecierpek, kwiat różowy</t>
  </si>
  <si>
    <t>Salvia splendens</t>
  </si>
  <si>
    <t>Szałwia błyszcząca, czerwony kwiat</t>
  </si>
  <si>
    <t>Tagetes patula</t>
  </si>
  <si>
    <t>Aksamitka rozpierzchła, pełny jasny pomarańczowy kwiat</t>
  </si>
  <si>
    <t>Viola x wittrockiana</t>
  </si>
  <si>
    <t>Fiołek trójbarwny (bratek), bordowy kwiat z oczkiem</t>
  </si>
  <si>
    <t>Fiołek trójbarwny (bratek),ciemnoniebieski kwiat z oczkiem</t>
  </si>
  <si>
    <t>Fiołek trójbarwny (bratek),żółty kwiat z oczkiem</t>
  </si>
  <si>
    <t>Fiołek trójbarwny (bratek),biały kwiat z oczkiem</t>
  </si>
  <si>
    <t>P7</t>
  </si>
  <si>
    <t>Proso rózgowate 'Heavy Metal'</t>
  </si>
  <si>
    <t>Miskant chiński 'Memory'</t>
  </si>
  <si>
    <t>Miskant chiński 'Giraffe'</t>
  </si>
  <si>
    <t>Calamagrostis x acutiflora</t>
  </si>
  <si>
    <t>Trzcinnik ostrokwiatowy 'Karl Foerster'</t>
  </si>
  <si>
    <t>Panicum virgatum</t>
  </si>
  <si>
    <t>Miskant chiński 'Gracillimus'</t>
  </si>
  <si>
    <t>Echinacea purpurea</t>
  </si>
  <si>
    <t>Jeżówka purpurowa 'Magnus'</t>
  </si>
  <si>
    <t>Rudbeckia fulgida</t>
  </si>
  <si>
    <t>Rudbekia błyszcząca 'Goldstrum'</t>
  </si>
  <si>
    <t>Canna hybrida</t>
  </si>
  <si>
    <t>Paciorecznik ogrodowy, czerwony kwiat, zielony liść, wysokość maks. 120 cm</t>
  </si>
  <si>
    <t>Krwawnik pospolity 'Paprika'</t>
  </si>
  <si>
    <t>Impatiens waleriana</t>
  </si>
  <si>
    <t>C2</t>
  </si>
  <si>
    <t>Miskant chiński 'Zebrinus'</t>
  </si>
  <si>
    <t>Zgodnie z opisem przedmiotu zamówienia zawartym w SIWZ</t>
  </si>
  <si>
    <t>RAZEM tabele 1+2+3</t>
  </si>
  <si>
    <t>TABELA 1 - ROŚLINY WIELOLETNIE (BYLINY)</t>
  </si>
  <si>
    <t>TABELA 2 - ROŚLINY JEDNOROCZNE</t>
  </si>
  <si>
    <t>TABELA 3 - PRACE PRZYGOTOWAWCZE</t>
  </si>
  <si>
    <t>ZAŁĄCZNIK NR 2</t>
  </si>
  <si>
    <t>RAZEM TABELE 1+2+3</t>
  </si>
  <si>
    <t>Wyliczone wartości należy wstawić do Formularza Ofertowego - ZAŁ NR 1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</si>
</sst>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.00000"/>
    <numFmt numFmtId="174" formatCode="0.0000"/>
    <numFmt numFmtId="175" formatCode="0.000"/>
  </numFmts>
  <fonts count="47">
    <font>
      <sz val="10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7" fontId="1" fillId="0" borderId="22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 vertical="center"/>
    </xf>
    <xf numFmtId="167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44" applyFont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5" xfId="44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33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>
      <alignment horizontal="right"/>
    </xf>
    <xf numFmtId="0" fontId="7" fillId="0" borderId="0" xfId="0" applyFont="1" applyAlignment="1">
      <alignment horizontal="right"/>
    </xf>
    <xf numFmtId="0" fontId="27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34">
      <selection activeCell="D45" sqref="D45"/>
    </sheetView>
  </sheetViews>
  <sheetFormatPr defaultColWidth="9.00390625" defaultRowHeight="12.75"/>
  <cols>
    <col min="1" max="1" width="6.875" style="0" customWidth="1"/>
    <col min="2" max="2" width="39.75390625" style="0" customWidth="1"/>
    <col min="3" max="3" width="35.375" style="0" customWidth="1"/>
    <col min="4" max="4" width="9.125" style="0" customWidth="1"/>
    <col min="5" max="6" width="11.875" style="0" customWidth="1"/>
    <col min="7" max="7" width="12.375" style="0" customWidth="1"/>
    <col min="8" max="8" width="14.00390625" style="0" customWidth="1"/>
    <col min="9" max="9" width="15.375" style="0" customWidth="1"/>
    <col min="10" max="10" width="14.625" style="0" customWidth="1"/>
  </cols>
  <sheetData>
    <row r="1" ht="12.75">
      <c r="I1" s="55" t="s">
        <v>102</v>
      </c>
    </row>
    <row r="2" spans="1:10" ht="15.75" thickBot="1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"/>
      <c r="B3" s="57" t="s">
        <v>8</v>
      </c>
      <c r="C3" s="57"/>
      <c r="D3" s="7"/>
      <c r="E3" s="7"/>
      <c r="F3" s="7"/>
      <c r="G3" s="57" t="s">
        <v>57</v>
      </c>
      <c r="H3" s="57"/>
      <c r="I3" s="57"/>
      <c r="J3" s="61"/>
    </row>
    <row r="4" spans="1:10" ht="30" customHeight="1">
      <c r="A4" s="8" t="s">
        <v>0</v>
      </c>
      <c r="B4" s="24" t="s">
        <v>1</v>
      </c>
      <c r="C4" s="24" t="s">
        <v>15</v>
      </c>
      <c r="D4" s="24" t="s">
        <v>61</v>
      </c>
      <c r="E4" s="24" t="s">
        <v>7</v>
      </c>
      <c r="F4" s="5" t="s">
        <v>17</v>
      </c>
      <c r="G4" s="5" t="s">
        <v>60</v>
      </c>
      <c r="H4" s="5" t="s">
        <v>58</v>
      </c>
      <c r="I4" s="5" t="s">
        <v>59</v>
      </c>
      <c r="J4" s="9" t="s">
        <v>63</v>
      </c>
    </row>
    <row r="5" spans="1:10" ht="19.5" customHeight="1">
      <c r="A5" s="48" t="s">
        <v>2</v>
      </c>
      <c r="B5" s="2" t="s">
        <v>16</v>
      </c>
      <c r="C5" s="3" t="s">
        <v>93</v>
      </c>
      <c r="D5" s="1" t="s">
        <v>62</v>
      </c>
      <c r="E5" s="16">
        <v>600</v>
      </c>
      <c r="F5" s="42" t="s">
        <v>18</v>
      </c>
      <c r="G5" s="4"/>
      <c r="H5" s="4"/>
      <c r="I5" s="4"/>
      <c r="J5" s="11"/>
    </row>
    <row r="6" spans="1:10" ht="19.5" customHeight="1">
      <c r="A6" s="48" t="s">
        <v>3</v>
      </c>
      <c r="B6" s="2" t="s">
        <v>21</v>
      </c>
      <c r="C6" s="3" t="s">
        <v>22</v>
      </c>
      <c r="D6" s="1" t="s">
        <v>62</v>
      </c>
      <c r="E6" s="16">
        <f>60</f>
        <v>60</v>
      </c>
      <c r="F6" s="41" t="s">
        <v>18</v>
      </c>
      <c r="G6" s="4"/>
      <c r="H6" s="4"/>
      <c r="I6" s="4"/>
      <c r="J6" s="11"/>
    </row>
    <row r="7" spans="1:10" ht="19.5" customHeight="1">
      <c r="A7" s="48" t="s">
        <v>4</v>
      </c>
      <c r="B7" s="2" t="s">
        <v>23</v>
      </c>
      <c r="C7" s="3" t="s">
        <v>24</v>
      </c>
      <c r="D7" s="1" t="s">
        <v>62</v>
      </c>
      <c r="E7" s="16">
        <f>126</f>
        <v>126</v>
      </c>
      <c r="F7" s="41" t="s">
        <v>19</v>
      </c>
      <c r="G7" s="4"/>
      <c r="H7" s="4"/>
      <c r="I7" s="4"/>
      <c r="J7" s="11"/>
    </row>
    <row r="8" spans="1:10" ht="19.5" customHeight="1">
      <c r="A8" s="48" t="s">
        <v>9</v>
      </c>
      <c r="B8" s="2" t="s">
        <v>83</v>
      </c>
      <c r="C8" s="49" t="s">
        <v>84</v>
      </c>
      <c r="D8" s="1" t="s">
        <v>62</v>
      </c>
      <c r="E8" s="16">
        <f>140</f>
        <v>140</v>
      </c>
      <c r="F8" s="41" t="s">
        <v>19</v>
      </c>
      <c r="G8" s="4"/>
      <c r="H8" s="4"/>
      <c r="I8" s="4"/>
      <c r="J8" s="11"/>
    </row>
    <row r="9" spans="1:10" ht="19.5" customHeight="1">
      <c r="A9" s="48" t="s">
        <v>5</v>
      </c>
      <c r="B9" s="2" t="s">
        <v>87</v>
      </c>
      <c r="C9" s="49" t="s">
        <v>88</v>
      </c>
      <c r="D9" s="1" t="s">
        <v>62</v>
      </c>
      <c r="E9" s="16">
        <f>133+420</f>
        <v>553</v>
      </c>
      <c r="F9" s="41" t="s">
        <v>20</v>
      </c>
      <c r="G9" s="4"/>
      <c r="H9" s="4"/>
      <c r="I9" s="4"/>
      <c r="J9" s="11"/>
    </row>
    <row r="10" spans="1:10" ht="19.5" customHeight="1">
      <c r="A10" s="48" t="s">
        <v>6</v>
      </c>
      <c r="B10" s="2" t="s">
        <v>33</v>
      </c>
      <c r="C10" s="49" t="s">
        <v>34</v>
      </c>
      <c r="D10" s="1" t="s">
        <v>62</v>
      </c>
      <c r="E10" s="16">
        <v>50</v>
      </c>
      <c r="F10" s="41" t="s">
        <v>18</v>
      </c>
      <c r="G10" s="4"/>
      <c r="H10" s="4"/>
      <c r="I10" s="4"/>
      <c r="J10" s="11"/>
    </row>
    <row r="11" spans="1:10" ht="19.5" customHeight="1">
      <c r="A11" s="48" t="s">
        <v>10</v>
      </c>
      <c r="B11" s="2" t="s">
        <v>35</v>
      </c>
      <c r="C11" s="49" t="s">
        <v>36</v>
      </c>
      <c r="D11" s="1" t="s">
        <v>62</v>
      </c>
      <c r="E11" s="16">
        <f>720+612</f>
        <v>1332</v>
      </c>
      <c r="F11" s="41" t="s">
        <v>18</v>
      </c>
      <c r="G11" s="4"/>
      <c r="H11" s="4"/>
      <c r="I11" s="4"/>
      <c r="J11" s="11"/>
    </row>
    <row r="12" spans="1:10" ht="19.5" customHeight="1">
      <c r="A12" s="48" t="s">
        <v>11</v>
      </c>
      <c r="B12" s="2" t="s">
        <v>37</v>
      </c>
      <c r="C12" s="49" t="s">
        <v>38</v>
      </c>
      <c r="D12" s="1" t="s">
        <v>62</v>
      </c>
      <c r="E12" s="16">
        <f>80+120</f>
        <v>200</v>
      </c>
      <c r="F12" s="41" t="s">
        <v>18</v>
      </c>
      <c r="G12" s="4"/>
      <c r="H12" s="4"/>
      <c r="I12" s="4"/>
      <c r="J12" s="11"/>
    </row>
    <row r="13" spans="1:10" ht="19.5" customHeight="1">
      <c r="A13" s="48" t="s">
        <v>25</v>
      </c>
      <c r="B13" s="2" t="s">
        <v>39</v>
      </c>
      <c r="C13" s="49" t="s">
        <v>96</v>
      </c>
      <c r="D13" s="1" t="s">
        <v>62</v>
      </c>
      <c r="E13" s="16">
        <f>63+75</f>
        <v>138</v>
      </c>
      <c r="F13" s="41" t="s">
        <v>19</v>
      </c>
      <c r="G13" s="4"/>
      <c r="H13" s="4"/>
      <c r="I13" s="4"/>
      <c r="J13" s="11"/>
    </row>
    <row r="14" spans="1:10" ht="19.5" customHeight="1">
      <c r="A14" s="48" t="s">
        <v>13</v>
      </c>
      <c r="B14" s="2" t="s">
        <v>39</v>
      </c>
      <c r="C14" s="49" t="s">
        <v>81</v>
      </c>
      <c r="D14" s="1" t="s">
        <v>62</v>
      </c>
      <c r="E14" s="16">
        <f>60</f>
        <v>60</v>
      </c>
      <c r="F14" s="41" t="s">
        <v>26</v>
      </c>
      <c r="G14" s="4"/>
      <c r="H14" s="4"/>
      <c r="I14" s="4"/>
      <c r="J14" s="11"/>
    </row>
    <row r="15" spans="1:10" ht="19.5" customHeight="1">
      <c r="A15" s="48" t="s">
        <v>12</v>
      </c>
      <c r="B15" s="2" t="s">
        <v>39</v>
      </c>
      <c r="C15" s="49" t="s">
        <v>86</v>
      </c>
      <c r="D15" s="1" t="s">
        <v>62</v>
      </c>
      <c r="E15" s="16">
        <f>72+21+75</f>
        <v>168</v>
      </c>
      <c r="F15" s="41" t="s">
        <v>20</v>
      </c>
      <c r="G15" s="4"/>
      <c r="H15" s="4"/>
      <c r="I15" s="4"/>
      <c r="J15" s="11"/>
    </row>
    <row r="16" spans="1:10" ht="19.5" customHeight="1">
      <c r="A16" s="48" t="s">
        <v>27</v>
      </c>
      <c r="B16" s="2" t="s">
        <v>39</v>
      </c>
      <c r="C16" s="49" t="s">
        <v>82</v>
      </c>
      <c r="D16" s="1" t="s">
        <v>62</v>
      </c>
      <c r="E16" s="16">
        <f>183</f>
        <v>183</v>
      </c>
      <c r="F16" s="41" t="s">
        <v>19</v>
      </c>
      <c r="G16" s="4"/>
      <c r="H16" s="4"/>
      <c r="I16" s="4"/>
      <c r="J16" s="11"/>
    </row>
    <row r="17" spans="1:10" ht="19.5" customHeight="1">
      <c r="A17" s="48" t="s">
        <v>28</v>
      </c>
      <c r="B17" s="2" t="s">
        <v>40</v>
      </c>
      <c r="C17" s="49" t="s">
        <v>41</v>
      </c>
      <c r="D17" s="1" t="s">
        <v>62</v>
      </c>
      <c r="E17" s="16">
        <f>720</f>
        <v>720</v>
      </c>
      <c r="F17" s="41" t="s">
        <v>19</v>
      </c>
      <c r="G17" s="4"/>
      <c r="H17" s="4"/>
      <c r="I17" s="4"/>
      <c r="J17" s="11"/>
    </row>
    <row r="18" spans="1:10" ht="19.5" customHeight="1">
      <c r="A18" s="48" t="s">
        <v>29</v>
      </c>
      <c r="B18" s="2" t="s">
        <v>85</v>
      </c>
      <c r="C18" s="49" t="s">
        <v>80</v>
      </c>
      <c r="D18" s="1" t="s">
        <v>62</v>
      </c>
      <c r="E18" s="16">
        <f>150</f>
        <v>150</v>
      </c>
      <c r="F18" s="41" t="s">
        <v>19</v>
      </c>
      <c r="G18" s="4"/>
      <c r="H18" s="4"/>
      <c r="I18" s="4"/>
      <c r="J18" s="11"/>
    </row>
    <row r="19" spans="1:10" ht="19.5" customHeight="1">
      <c r="A19" s="48" t="s">
        <v>30</v>
      </c>
      <c r="B19" s="2" t="s">
        <v>89</v>
      </c>
      <c r="C19" s="49" t="s">
        <v>90</v>
      </c>
      <c r="D19" s="1" t="s">
        <v>62</v>
      </c>
      <c r="E19" s="16">
        <f>1350+180+288</f>
        <v>1818</v>
      </c>
      <c r="F19" s="41" t="s">
        <v>19</v>
      </c>
      <c r="G19" s="4"/>
      <c r="H19" s="4"/>
      <c r="I19" s="4"/>
      <c r="J19" s="11"/>
    </row>
    <row r="20" spans="1:10" ht="19.5" customHeight="1">
      <c r="A20" s="48" t="s">
        <v>31</v>
      </c>
      <c r="B20" s="2" t="s">
        <v>42</v>
      </c>
      <c r="C20" s="49" t="s">
        <v>43</v>
      </c>
      <c r="D20" s="1" t="s">
        <v>62</v>
      </c>
      <c r="E20" s="16">
        <f>490+224</f>
        <v>714</v>
      </c>
      <c r="F20" s="41" t="s">
        <v>19</v>
      </c>
      <c r="G20" s="4"/>
      <c r="H20" s="4"/>
      <c r="I20" s="4"/>
      <c r="J20" s="11"/>
    </row>
    <row r="21" spans="1:10" ht="19.5" customHeight="1" thickBot="1">
      <c r="A21" s="50" t="s">
        <v>32</v>
      </c>
      <c r="B21" s="44" t="s">
        <v>44</v>
      </c>
      <c r="C21" s="51" t="s">
        <v>45</v>
      </c>
      <c r="D21" s="52" t="s">
        <v>62</v>
      </c>
      <c r="E21" s="38">
        <f>785+2970</f>
        <v>3755</v>
      </c>
      <c r="F21" s="47" t="s">
        <v>18</v>
      </c>
      <c r="G21" s="53"/>
      <c r="H21" s="53"/>
      <c r="I21" s="53"/>
      <c r="J21" s="54"/>
    </row>
    <row r="22" spans="1:10" ht="19.5" customHeight="1" thickBot="1">
      <c r="A22" s="13"/>
      <c r="B22" s="14"/>
      <c r="C22" s="15"/>
      <c r="D22" s="13"/>
      <c r="E22" s="13"/>
      <c r="F22" s="13"/>
      <c r="G22" s="12" t="s">
        <v>66</v>
      </c>
      <c r="H22" s="26"/>
      <c r="I22" s="27"/>
      <c r="J22" s="28"/>
    </row>
    <row r="23" spans="1:10" ht="19.5" customHeight="1" thickBot="1">
      <c r="A23" s="56" t="s">
        <v>100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1" customHeight="1">
      <c r="A24" s="6"/>
      <c r="B24" s="57" t="s">
        <v>8</v>
      </c>
      <c r="C24" s="57"/>
      <c r="D24" s="7"/>
      <c r="E24" s="7"/>
      <c r="F24" s="7"/>
      <c r="G24" s="57" t="s">
        <v>57</v>
      </c>
      <c r="H24" s="57"/>
      <c r="I24" s="57"/>
      <c r="J24" s="61"/>
    </row>
    <row r="25" spans="1:10" ht="30" customHeight="1">
      <c r="A25" s="23" t="s">
        <v>0</v>
      </c>
      <c r="B25" s="24" t="s">
        <v>1</v>
      </c>
      <c r="C25" s="24" t="s">
        <v>15</v>
      </c>
      <c r="D25" s="24" t="s">
        <v>61</v>
      </c>
      <c r="E25" s="24" t="s">
        <v>7</v>
      </c>
      <c r="F25" s="24" t="s">
        <v>17</v>
      </c>
      <c r="G25" s="24" t="s">
        <v>60</v>
      </c>
      <c r="H25" s="24" t="s">
        <v>58</v>
      </c>
      <c r="I25" s="24" t="s">
        <v>59</v>
      </c>
      <c r="J25" s="25" t="s">
        <v>63</v>
      </c>
    </row>
    <row r="26" spans="1:10" ht="30.75" customHeight="1">
      <c r="A26" s="10">
        <v>1</v>
      </c>
      <c r="B26" s="2" t="s">
        <v>67</v>
      </c>
      <c r="C26" s="3" t="s">
        <v>68</v>
      </c>
      <c r="D26" s="31" t="s">
        <v>62</v>
      </c>
      <c r="E26" s="16">
        <v>1800</v>
      </c>
      <c r="F26" s="41" t="s">
        <v>20</v>
      </c>
      <c r="G26" s="18"/>
      <c r="H26" s="18"/>
      <c r="I26" s="18"/>
      <c r="J26" s="34"/>
    </row>
    <row r="27" spans="1:10" ht="41.25" customHeight="1">
      <c r="A27" s="10">
        <v>2</v>
      </c>
      <c r="B27" s="2" t="s">
        <v>91</v>
      </c>
      <c r="C27" s="3" t="s">
        <v>92</v>
      </c>
      <c r="D27" s="31" t="s">
        <v>62</v>
      </c>
      <c r="E27" s="16">
        <v>180</v>
      </c>
      <c r="F27" s="41" t="s">
        <v>95</v>
      </c>
      <c r="G27" s="18"/>
      <c r="H27" s="18"/>
      <c r="I27" s="18"/>
      <c r="J27" s="34"/>
    </row>
    <row r="28" spans="1:10" ht="19.5" customHeight="1">
      <c r="A28" s="10">
        <v>3</v>
      </c>
      <c r="B28" s="2" t="s">
        <v>94</v>
      </c>
      <c r="C28" s="3" t="s">
        <v>69</v>
      </c>
      <c r="D28" s="31" t="s">
        <v>62</v>
      </c>
      <c r="E28" s="16">
        <v>240</v>
      </c>
      <c r="F28" s="41" t="s">
        <v>20</v>
      </c>
      <c r="G28" s="18"/>
      <c r="H28" s="18"/>
      <c r="I28" s="18"/>
      <c r="J28" s="34"/>
    </row>
    <row r="29" spans="1:10" ht="19.5" customHeight="1">
      <c r="A29" s="10">
        <v>4</v>
      </c>
      <c r="B29" s="2" t="s">
        <v>70</v>
      </c>
      <c r="C29" s="3" t="s">
        <v>71</v>
      </c>
      <c r="D29" s="31" t="s">
        <v>62</v>
      </c>
      <c r="E29" s="16">
        <v>1200</v>
      </c>
      <c r="F29" s="41" t="s">
        <v>20</v>
      </c>
      <c r="G29" s="18"/>
      <c r="H29" s="18"/>
      <c r="I29" s="18"/>
      <c r="J29" s="34"/>
    </row>
    <row r="30" spans="1:10" ht="30" customHeight="1">
      <c r="A30" s="10">
        <v>5</v>
      </c>
      <c r="B30" s="2" t="s">
        <v>72</v>
      </c>
      <c r="C30" s="3" t="s">
        <v>73</v>
      </c>
      <c r="D30" s="31" t="s">
        <v>62</v>
      </c>
      <c r="E30" s="16">
        <v>17400</v>
      </c>
      <c r="F30" s="41" t="s">
        <v>20</v>
      </c>
      <c r="G30" s="18"/>
      <c r="H30" s="18"/>
      <c r="I30" s="18"/>
      <c r="J30" s="34"/>
    </row>
    <row r="31" spans="1:10" ht="30" customHeight="1">
      <c r="A31" s="10">
        <v>6</v>
      </c>
      <c r="B31" s="2" t="s">
        <v>74</v>
      </c>
      <c r="C31" s="3" t="s">
        <v>75</v>
      </c>
      <c r="D31" s="31" t="s">
        <v>62</v>
      </c>
      <c r="E31" s="17">
        <v>3600</v>
      </c>
      <c r="F31" s="42" t="s">
        <v>79</v>
      </c>
      <c r="G31" s="18"/>
      <c r="H31" s="18"/>
      <c r="I31" s="18"/>
      <c r="J31" s="34"/>
    </row>
    <row r="32" spans="1:10" ht="40.5" customHeight="1">
      <c r="A32" s="10">
        <v>7</v>
      </c>
      <c r="B32" s="2" t="s">
        <v>74</v>
      </c>
      <c r="C32" s="3" t="s">
        <v>76</v>
      </c>
      <c r="D32" s="31" t="s">
        <v>62</v>
      </c>
      <c r="E32" s="16">
        <v>12000</v>
      </c>
      <c r="F32" s="41" t="s">
        <v>79</v>
      </c>
      <c r="G32" s="18"/>
      <c r="H32" s="18"/>
      <c r="I32" s="18"/>
      <c r="J32" s="34"/>
    </row>
    <row r="33" spans="1:10" ht="28.5">
      <c r="A33" s="10">
        <v>8</v>
      </c>
      <c r="B33" s="2" t="s">
        <v>74</v>
      </c>
      <c r="C33" s="3" t="s">
        <v>77</v>
      </c>
      <c r="D33" s="31" t="s">
        <v>62</v>
      </c>
      <c r="E33" s="16">
        <v>960</v>
      </c>
      <c r="F33" s="41" t="s">
        <v>79</v>
      </c>
      <c r="G33" s="18"/>
      <c r="H33" s="18"/>
      <c r="I33" s="18"/>
      <c r="J33" s="34"/>
    </row>
    <row r="34" spans="1:10" ht="29.25" thickBot="1">
      <c r="A34" s="43">
        <v>9</v>
      </c>
      <c r="B34" s="44" t="s">
        <v>74</v>
      </c>
      <c r="C34" s="45" t="s">
        <v>78</v>
      </c>
      <c r="D34" s="46" t="s">
        <v>62</v>
      </c>
      <c r="E34" s="38">
        <v>3200</v>
      </c>
      <c r="F34" s="47" t="s">
        <v>79</v>
      </c>
      <c r="G34" s="19"/>
      <c r="H34" s="19"/>
      <c r="I34" s="19"/>
      <c r="J34" s="40"/>
    </row>
    <row r="35" spans="7:10" ht="19.5" customHeight="1" thickBot="1">
      <c r="G35" s="12" t="s">
        <v>66</v>
      </c>
      <c r="H35" s="26"/>
      <c r="I35" s="27"/>
      <c r="J35" s="28"/>
    </row>
    <row r="38" spans="1:9" ht="15.75" thickBot="1">
      <c r="A38" s="56" t="s">
        <v>101</v>
      </c>
      <c r="B38" s="56"/>
      <c r="C38" s="56"/>
      <c r="D38" s="56"/>
      <c r="E38" s="56"/>
      <c r="F38" s="56"/>
      <c r="G38" s="56"/>
      <c r="H38" s="56"/>
      <c r="I38" s="56"/>
    </row>
    <row r="39" spans="1:9" ht="15">
      <c r="A39" s="6"/>
      <c r="B39" s="57" t="s">
        <v>65</v>
      </c>
      <c r="C39" s="57"/>
      <c r="D39" s="7"/>
      <c r="E39" s="7"/>
      <c r="F39" s="58" t="s">
        <v>57</v>
      </c>
      <c r="G39" s="59"/>
      <c r="H39" s="59"/>
      <c r="I39" s="60"/>
    </row>
    <row r="40" spans="1:9" ht="30">
      <c r="A40" s="23" t="s">
        <v>0</v>
      </c>
      <c r="B40" s="24" t="s">
        <v>47</v>
      </c>
      <c r="C40" s="24" t="s">
        <v>48</v>
      </c>
      <c r="D40" s="24" t="s">
        <v>49</v>
      </c>
      <c r="E40" s="24" t="s">
        <v>64</v>
      </c>
      <c r="F40" s="24" t="s">
        <v>60</v>
      </c>
      <c r="G40" s="24" t="s">
        <v>58</v>
      </c>
      <c r="H40" s="24" t="s">
        <v>59</v>
      </c>
      <c r="I40" s="25" t="s">
        <v>63</v>
      </c>
    </row>
    <row r="41" spans="1:9" ht="28.5">
      <c r="A41" s="33" t="s">
        <v>2</v>
      </c>
      <c r="B41" s="29" t="s">
        <v>52</v>
      </c>
      <c r="C41" s="32" t="s">
        <v>97</v>
      </c>
      <c r="D41" s="17">
        <v>3000</v>
      </c>
      <c r="E41" s="30" t="s">
        <v>46</v>
      </c>
      <c r="F41" s="17"/>
      <c r="G41" s="18"/>
      <c r="H41" s="18"/>
      <c r="I41" s="34"/>
    </row>
    <row r="42" spans="1:9" ht="28.5">
      <c r="A42" s="33" t="s">
        <v>3</v>
      </c>
      <c r="B42" s="29" t="s">
        <v>53</v>
      </c>
      <c r="C42" s="32" t="s">
        <v>97</v>
      </c>
      <c r="D42" s="17">
        <v>3000</v>
      </c>
      <c r="E42" s="30" t="s">
        <v>46</v>
      </c>
      <c r="F42" s="17"/>
      <c r="G42" s="18"/>
      <c r="H42" s="18"/>
      <c r="I42" s="34"/>
    </row>
    <row r="43" spans="1:9" ht="28.5">
      <c r="A43" s="33" t="s">
        <v>4</v>
      </c>
      <c r="B43" s="29" t="s">
        <v>54</v>
      </c>
      <c r="C43" s="32" t="s">
        <v>97</v>
      </c>
      <c r="D43" s="17">
        <v>3000</v>
      </c>
      <c r="E43" s="30" t="s">
        <v>46</v>
      </c>
      <c r="F43" s="17"/>
      <c r="G43" s="18"/>
      <c r="H43" s="18"/>
      <c r="I43" s="34"/>
    </row>
    <row r="44" spans="1:9" ht="28.5">
      <c r="A44" s="33" t="s">
        <v>9</v>
      </c>
      <c r="B44" s="29" t="s">
        <v>55</v>
      </c>
      <c r="C44" s="32" t="s">
        <v>97</v>
      </c>
      <c r="D44" s="16">
        <v>200</v>
      </c>
      <c r="E44" s="30" t="s">
        <v>51</v>
      </c>
      <c r="F44" s="17"/>
      <c r="G44" s="18"/>
      <c r="H44" s="18"/>
      <c r="I44" s="34"/>
    </row>
    <row r="45" spans="1:9" ht="28.5">
      <c r="A45" s="33" t="s">
        <v>5</v>
      </c>
      <c r="B45" s="29" t="s">
        <v>56</v>
      </c>
      <c r="C45" s="32" t="s">
        <v>97</v>
      </c>
      <c r="D45" s="16">
        <f>300+100</f>
        <v>400</v>
      </c>
      <c r="E45" s="30" t="s">
        <v>46</v>
      </c>
      <c r="F45" s="17"/>
      <c r="G45" s="18"/>
      <c r="H45" s="18"/>
      <c r="I45" s="34"/>
    </row>
    <row r="46" spans="1:9" ht="29.25" thickBot="1">
      <c r="A46" s="35" t="s">
        <v>6</v>
      </c>
      <c r="B46" s="36" t="s">
        <v>50</v>
      </c>
      <c r="C46" s="37" t="s">
        <v>97</v>
      </c>
      <c r="D46" s="38">
        <v>100</v>
      </c>
      <c r="E46" s="39" t="s">
        <v>14</v>
      </c>
      <c r="F46" s="38"/>
      <c r="G46" s="19"/>
      <c r="H46" s="19"/>
      <c r="I46" s="40"/>
    </row>
    <row r="47" spans="6:9" ht="15" thickBot="1">
      <c r="F47" s="12" t="s">
        <v>66</v>
      </c>
      <c r="G47" s="26"/>
      <c r="H47" s="27"/>
      <c r="I47" s="28"/>
    </row>
    <row r="49" ht="13.5" thickBot="1"/>
    <row r="50" spans="4:9" ht="13.5" customHeight="1" thickBot="1">
      <c r="D50" s="67" t="s">
        <v>98</v>
      </c>
      <c r="E50" s="67"/>
      <c r="F50" s="68"/>
      <c r="G50" s="20"/>
      <c r="H50" s="22"/>
      <c r="I50" s="21"/>
    </row>
    <row r="52" spans="7:9" ht="30.75" thickBot="1">
      <c r="G52" s="62" t="s">
        <v>58</v>
      </c>
      <c r="H52" s="62" t="s">
        <v>59</v>
      </c>
      <c r="I52" s="63" t="s">
        <v>63</v>
      </c>
    </row>
    <row r="53" spans="4:9" ht="15" thickBot="1">
      <c r="D53" s="69" t="s">
        <v>103</v>
      </c>
      <c r="E53" s="67"/>
      <c r="F53" s="68"/>
      <c r="G53" s="64"/>
      <c r="H53" s="65"/>
      <c r="I53" s="66"/>
    </row>
    <row r="54" spans="7:9" ht="12.75">
      <c r="G54" s="70" t="s">
        <v>104</v>
      </c>
      <c r="H54" s="70"/>
      <c r="I54" s="70"/>
    </row>
    <row r="55" spans="7:9" ht="18" customHeight="1">
      <c r="G55" s="71"/>
      <c r="H55" s="71"/>
      <c r="I55" s="71"/>
    </row>
  </sheetData>
  <sheetProtection/>
  <mergeCells count="12">
    <mergeCell ref="G54:I55"/>
    <mergeCell ref="D50:F50"/>
    <mergeCell ref="D53:F53"/>
    <mergeCell ref="A2:J2"/>
    <mergeCell ref="A23:J23"/>
    <mergeCell ref="A38:I38"/>
    <mergeCell ref="B39:C39"/>
    <mergeCell ref="F39:I39"/>
    <mergeCell ref="B3:C3"/>
    <mergeCell ref="G3:J3"/>
    <mergeCell ref="B24:C24"/>
    <mergeCell ref="G24:J2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Bogna Wojciechowska</dc:creator>
  <cp:keywords/>
  <dc:description/>
  <cp:lastModifiedBy>Paweł Pendziałek</cp:lastModifiedBy>
  <cp:lastPrinted>2020-03-03T08:32:39Z</cp:lastPrinted>
  <dcterms:created xsi:type="dcterms:W3CDTF">2005-03-08T10:37:23Z</dcterms:created>
  <dcterms:modified xsi:type="dcterms:W3CDTF">2020-03-03T08:33:45Z</dcterms:modified>
  <cp:category/>
  <cp:version/>
  <cp:contentType/>
  <cp:contentStatus/>
</cp:coreProperties>
</file>